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B83CDA85-7664-4EDD-952C-6CC5590AAE2A}" xr6:coauthVersionLast="47" xr6:coauthVersionMax="47" xr10:uidLastSave="{00000000-0000-0000-0000-000000000000}"/>
  <bookViews>
    <workbookView xWindow="-120" yWindow="-120" windowWidth="20730" windowHeight="11160" tabRatio="863" firstSheet="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<sst xmlns="http://schemas.openxmlformats.org/spreadsheetml/2006/main" count="951" uniqueCount="674">
  <si>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</si>
  <si>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</si>
  <si>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</si>
  <si>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</si>
  <si>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</si>
  <si>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</si>
  <si>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</si>
  <si>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</si>
  <si>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</si>
  <si>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</si>
  <si>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</si>
  <si>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</si>
  <si>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</si>
  <si>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</si>
  <si>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</si>
  <si>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</si>
  <si>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</si>
  <si>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</si>
  <si>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</si>
  <si>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</si>
  <si>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</si>
  <si>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</si>
  <si>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</si>
  <si>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</si>
  <si>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</si>
  <si>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</si>
  <si>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</si>
  <si>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</si>
  <si>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</si>
  <si>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</si>
  <si>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</si>
  <si>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</si>
  <si>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</si>
  <si>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</si>
  <si>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</si>
  <si>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</si>
  <si>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</si>
  <si>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</si>
  <si>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</si>
  <si>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</si>
  <si>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</si>
  <si>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</si>
  <si>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</si>
  <si>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</si>
  <si>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</si>
  <si>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</si>
  <si>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</si>
  <si>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</si>
  <si>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</si>
  <si>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</si>
  <si>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</si>
  <si>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</si>
  <si>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</si>
  <si>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</si>
  <si>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</si>
  <si>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</si>
  <si>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</si>
  <si>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</si>
  <si>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</si>
  <si>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</si>
  <si>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</si>
  <si>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</si>
  <si>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</si>
  <si>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</si>
  <si>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</si>
  <si>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</si>
  <si>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</si>
  <si>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</si>
  <si>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</si>
  <si>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</si>
  <si>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</si>
  <si>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</si>
  <si>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</si>
  <si>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</si>
  <si>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</si>
  <si>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</si>
  <si>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</si>
  <si>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</si>
  <si>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</si>
  <si>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</si>
  <si>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</si>
  <si>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</si>
  <si>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</si>
  <si>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</si>
  <si>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</si>
  <si>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</si>
  <si>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</si>
  <si>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</si>
  <si>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</si>
  <si>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</si>
  <si>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</si>
  <si>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</si>
  <si>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</si>
  <si>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</si>
  <si>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</si>
  <si>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</si>
  <si>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</si>
  <si>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</si>
  <si>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</si>
  <si>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</si>
  <si>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</si>
  <si>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</si>
  <si>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</si>
  <si>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</si>
  <si>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</si>
  <si>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</si>
  <si>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</si>
  <si>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</si>
  <si>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</si>
  <si>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</si>
  <si>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</si>
  <si>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</si>
  <si>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</si>
  <si>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</si>
  <si>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</si>
  <si>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</si>
  <si>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</si>
  <si>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</si>
  <si>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</si>
  <si>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</si>
  <si>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</si>
  <si>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</si>
  <si>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</si>
  <si>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</si>
  <si>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</si>
  <si>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</si>
  <si>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</si>
  <si>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</si>
  <si>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</si>
  <si>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</si>
  <si>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</si>
  <si>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</si>
  <si>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</si>
  <si>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</si>
  <si>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</si>
  <si>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</si>
  <si>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</si>
  <si>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</si>
  <si>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</si>
  <si>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</si>
  <si>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</si>
  <si>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</si>
  <si>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</si>
  <si>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</si>
  <si>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</si>
  <si>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</si>
  <si>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</si>
  <si>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</si>
  <si>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</si>
  <si>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</si>
  <si>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</si>
  <si>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</si>
  <si>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</si>
  <si>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</si>
  <si>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</si>
  <si>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</si>
  <si>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</si>
  <si>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</si>
  <si>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</si>
  <si>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</si>
  <si>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</si>
  <si>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</si>
  <si>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</si>
  <si>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</si>
  <si>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</si>
  <si>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</si>
  <si>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</si>
  <si>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</si>
  <si>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</si>
  <si>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</si>
  <si>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</si>
  <si>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</si>
  <si>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</si>
  <si>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</si>
  <si>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</si>
  <si>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</si>
  <si>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</si>
  <si>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</si>
  <si>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</si>
  <si>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</si>
  <si>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</si>
  <si>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</si>
  <si>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</si>
  <si>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</si>
  <si>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</si>
  <si>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</si>
  <si>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</si>
  <si>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</si>
  <si>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</si>
  <si>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</si>
  <si>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</si>
  <si>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</si>
  <si>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</si>
  <si>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</si>
  <si>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</si>
  <si>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</si>
  <si>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</si>
  <si>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</si>
  <si>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</si>
  <si>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</si>
  <si>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</si>
  <si>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</si>
  <si>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</si>
  <si>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</si>
  <si>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</si>
  <si>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</si>
  <si>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</si>
  <si>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</si>
  <si>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</si>
  <si>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</si>
  <si>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</si>
  <si>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</si>
  <si>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</si>
  <si>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</si>
  <si>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</si>
  <si>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</si>
  <si>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</si>
  <si>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</si>
  <si>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</si>
  <si>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</si>
  <si>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</si>
  <si>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</si>
  <si>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</si>
  <si>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</si>
  <si>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</si>
  <si>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</si>
  <si>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</si>
  <si>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</si>
  <si>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</si>
  <si>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</si>
  <si>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</si>
  <si>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</si>
  <si>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</si>
  <si>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</si>
  <si>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</si>
  <si>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</si>
  <si>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</si>
  <si>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</si>
  <si>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</si>
  <si>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</si>
  <si>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</si>
  <si>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</si>
  <si>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</si>
  <si>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</si>
  <si>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</si>
  <si>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</si>
  <si>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</si>
  <si>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</si>
  <si>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</si>
  <si>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</si>
  <si>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</si>
  <si>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</si>
  <si>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</si>
  <si>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</si>
  <si>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</si>
  <si>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</si>
  <si>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</si>
  <si>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</si>
  <si>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</si>
  <si>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</si>
  <si>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</si>
  <si>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</si>
  <si>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</si>
  <si>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</si>
  <si>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</si>
  <si>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</si>
  <si>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</si>
  <si>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</si>
  <si>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</si>
  <si>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</si>
  <si>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</si>
  <si>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</si>
  <si>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</si>
  <si>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</si>
  <si>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</si>
  <si>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</si>
  <si>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</si>
  <si>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</si>
  <si>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</si>
  <si>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</si>
  <si>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</si>
  <si>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</si>
  <si>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</si>
  <si>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</si>
  <si>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</si>
  <si>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</si>
  <si>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</si>
  <si>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</si>
  <si>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</si>
  <si>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</si>
  <si>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</si>
  <si>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</si>
  <si>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</si>
  <si>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</si>
  <si>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</si>
  <si>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</si>
  <si>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</si>
  <si>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</si>
  <si>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</si>
  <si>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</si>
  <si>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</si>
  <si>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</si>
  <si>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</si>
  <si>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</si>
  <si>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</si>
  <si>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</si>
  <si>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</si>
  <si>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</si>
  <si>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</si>
  <si>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</si>
  <si>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</si>
  <si>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</si>
  <si>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</si>
  <si>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</si>
  <si>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</si>
  <si>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</si>
  <si>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</si>
  <si>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</si>
  <si>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</si>
  <si>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</si>
  <si>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</si>
  <si>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</si>
  <si>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</si>
  <si>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</si>
  <si>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</si>
  <si>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</si>
  <si>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</si>
  <si>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</si>
  <si>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</si>
  <si>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</si>
  <si>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</si>
  <si>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</si>
  <si>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</si>
  <si>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</si>
  <si>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</si>
  <si>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</si>
  <si>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</si>
  <si>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</si>
  <si>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</si>
  <si>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</si>
  <si>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</si>
  <si>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</si>
  <si>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</si>
  <si>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</si>
  <si>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</si>
  <si>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</si>
  <si>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</si>
  <si>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</si>
  <si>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</si>
  <si>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</si>
  <si>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</si>
  <si>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</si>
  <si>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</si>
  <si>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</si>
  <si>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</si>
  <si>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</si>
  <si>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</si>
  <si>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</si>
  <si>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</si>
  <si>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</si>
  <si>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</si>
  <si>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</si>
  <si>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</si>
  <si>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</si>
  <si>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</si>
  <si>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</si>
  <si>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</si>
  <si>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</si>
  <si>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</si>
  <si>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</si>
  <si>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</si>
  <si>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</si>
  <si>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</si>
  <si>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</si>
  <si>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</si>
  <si>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</si>
  <si>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</si>
  <si>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</si>
  <si>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</si>
  <si>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</si>
  <si>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</si>
  <si>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</si>
  <si>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</si>
  <si>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</si>
  <si>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</si>
  <si>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</si>
  <si>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</si>
  <si>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</si>
  <si>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</si>
  <si>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</si>
  <si>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</si>
  <si>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</si>
  <si>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</si>
  <si>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</si>
  <si>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</si>
  <si>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</si>
  <si>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</si>
  <si>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</si>
  <si>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</si>
  <si>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</si>
  <si>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</si>
  <si>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</si>
  <si>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</si>
  <si>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</si>
  <si>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</si>
  <si>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</si>
  <si>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</si>
  <si>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</si>
  <si>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</si>
  <si>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</si>
  <si>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</si>
  <si>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</si>
  <si>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</si>
  <si>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</si>
  <si>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</si>
  <si>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</si>
  <si>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</si>
  <si>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</si>
  <si>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</si>
  <si>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</si>
  <si>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</si>
  <si>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</si>
  <si>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</si>
  <si>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</si>
  <si>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</si>
  <si>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</si>
  <si>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</si>
  <si>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</si>
  <si>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</si>
  <si>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</si>
  <si>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</si>
  <si>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</si>
  <si>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</si>
  <si>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</si>
  <si>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</si>
  <si>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</si>
  <si>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</si>
  <si>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</si>
  <si>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</si>
  <si>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</si>
  <si>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</si>
  <si>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</si>
  <si>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</si>
  <si>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</si>
  <si>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</si>
  <si>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</si>
  <si>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</si>
  <si>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</si>
  <si>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</si>
  <si>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</si>
  <si>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</si>
  <si>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</si>
  <si>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</si>
  <si>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</si>
  <si>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</si>
  <si>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</si>
  <si>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</si>
  <si>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</si>
  <si>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</si>
  <si>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</si>
  <si>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</si>
  <si>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</si>
  <si>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</si>
  <si>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</si>
  <si>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</si>
  <si>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</si>
  <si>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</si>
  <si>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</si>
  <si>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</si>
  <si>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</si>
  <si>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</si>
  <si>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</si>
  <si>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</si>
  <si>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</si>
  <si>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</si>
  <si>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</si>
  <si>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</si>
  <si>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</si>
  <si>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</si>
  <si>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</si>
  <si>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</si>
  <si>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</si>
  <si>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</si>
  <si>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</si>
  <si>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</si>
  <si>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</si>
  <si>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</si>
  <si>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</si>
  <si>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</si>
  <si>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</si>
  <si>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</si>
  <si>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</si>
  <si>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</si>
  <si>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</si>
  <si>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</si>
  <si>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</si>
  <si>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</si>
  <si>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</si>
  <si>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</si>
  <si>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</si>
  <si>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</si>
  <si>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</si>
  <si>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</si>
  <si>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</si>
  <si>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</si>
  <si>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</si>
  <si>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</si>
  <si>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</si>
  <si>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</si>
  <si>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</si>
  <si>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</si>
  <si>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</si>
  <si>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</si>
  <si>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</si>
  <si>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</si>
  <si>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</si>
  <si>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</si>
  <si>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</si>
  <si>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</si>
  <si>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</si>
  <si>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</si>
  <si>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</si>
  <si>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</si>
  <si>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</si>
  <si>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</si>
  <si>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</si>
  <si>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</si>
  <si>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</si>
  <si>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</si>
  <si>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</si>
  <si>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</si>
  <si>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</si>
  <si>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</si>
  <si>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</si>
  <si>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</si>
  <si>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</si>
  <si>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</si>
  <si>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</si>
  <si>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</si>
  <si>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</si>
  <si>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</si>
  <si>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</si>
  <si>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</si>
  <si>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</si>
  <si>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</si>
  <si>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</si>
  <si>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</si>
  <si>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</si>
  <si>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</si>
  <si>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</si>
  <si>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</si>
  <si>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</si>
  <si>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</si>
  <si>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</si>
  <si>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</si>
  <si>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</si>
  <si>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</si>
  <si>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</si>
  <si>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</si>
  <si>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</si>
  <si>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</si>
  <si>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</si>
  <si>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</si>
  <si>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</si>
  <si>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</si>
  <si>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</si>
  <si>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</si>
  <si>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</si>
  <si>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</si>
  <si>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</si>
  <si>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</si>
  <si>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</si>
  <si>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</si>
  <si>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</si>
  <si>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</si>
  <si>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</si>
  <si>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</si>
  <si>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</si>
  <si>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</si>
  <si>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</si>
  <si>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</si>
  <si>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</si>
  <si>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</si>
  <si>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</si>
  <si>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</si>
  <si>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</si>
  <si>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</si>
  <si>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</si>
  <si>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</si>
  <si>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</si>
  <si>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</si>
  <si>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</si>
  <si>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</si>
  <si>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</si>
  <si>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</si>
  <si>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</si>
  <si>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</si>
  <si>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</si>
  <si>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</si>
  <si>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</si>
  <si>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</si>
  <si>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</si>
  <si>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</si>
  <si>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</si>
  <si>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</si>
  <si>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</si>
  <si>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</si>
  <si>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</si>
  <si>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</si>
  <si>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</si>
  <si>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</si>
  <si>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</si>
  <si>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</si>
  <si>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</si>
  <si>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</si>
  <si>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</si>
  <si>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</si>
  <si>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</si>
  <si>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</si>
  <si>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</si>
  <si>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</si>
  <si>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</si>
  <si>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</si>
  <si>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</si>
  <si>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</si>
  <si>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</si>
  <si>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</si>
  <si>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</si>
  <si>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</si>
  <si>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</si>
  <si>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</si>
  <si>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</si>
  <si>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</si>
  <si>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</si>
  <si>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</si>
  <si>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</si>
  <si>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</si>
  <si>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</si>
  <si>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</si>
  <si>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</si>
  <si>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</si>
  <si>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</si>
  <si>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</si>
  <si>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</si>
  <si>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</si>
  <si>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</si>
  <si>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</si>
  <si>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</si>
  <si>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</si>
  <si>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</si>
  <si>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</si>
  <si>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</si>
  <si>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</si>
  <si>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</si>
  <si>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</si>
  <si>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</si>
  <si>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</si>
  <si>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</si>
  <si>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</si>
  <si>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</si>
  <si>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</si>
  <si>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</si>
  <si>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</si>
  <si>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</si>
  <si>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</si>
  <si>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</si>
  <si>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</si>
  <si>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</si>
  <si>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</si>
  <si>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</si>
  <si>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</si>
  <si>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</si>
  <si>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Vivienda  de Moroleón,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</si>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</sst>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11301904.33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11301904.33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3750327.63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3133534.54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3133534.54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2906</v>
      </c>
    </row>
    <row r="31" spans="1:3" x14ac:dyDescent="0.2">
      <c r="A31" s="85" t="s">
        <v>560</v>
      </c>
      <c r="B31" s="72" t="s">
        <v>441</v>
      </c>
      <c r="C31" s="137">
        <v>2906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619699.08999999985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topLeftCell="A4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716092.8</v>
      </c>
      <c r="E40" s="34">
        <v>-358046.4</v>
      </c>
      <c r="F40" s="34">
        <f t="shared" si="0"/>
        <v>358046.4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16962257.510000002</v>
      </c>
      <c r="E41" s="34">
        <v>-17704362.75</v>
      </c>
      <c r="F41" s="34">
        <f t="shared" si="0"/>
        <v>-742105.23999999836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15940182.619999999</v>
      </c>
      <c r="E42" s="34">
        <v>-7970091.3099999996</v>
      </c>
      <c r="F42" s="34">
        <f t="shared" si="0"/>
        <v>7970091.3099999996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9682207.1300000008</v>
      </c>
      <c r="E43" s="34">
        <v>-9682207.1300000008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1048087.33</v>
      </c>
      <c r="E44" s="34">
        <v>-8634119.8000000007</v>
      </c>
      <c r="F44" s="34">
        <f t="shared" si="0"/>
        <v>-7586032.4700000007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-358046.4</v>
      </c>
      <c r="F45" s="34">
        <f t="shared" si="0"/>
        <v>-358046.4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18081782.879999999</v>
      </c>
      <c r="E46" s="34">
        <v>-11190012.539999999</v>
      </c>
      <c r="F46" s="34">
        <f t="shared" si="0"/>
        <v>6891770.3399999999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8440404.3100000005</v>
      </c>
      <c r="E47" s="34">
        <v>-16410495.619999999</v>
      </c>
      <c r="F47" s="34">
        <f t="shared" si="0"/>
        <v>-7970091.3099999987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4062849.09</v>
      </c>
      <c r="E48" s="34">
        <v>-4062849.09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4062849.09</v>
      </c>
      <c r="E49" s="34">
        <v>-4062849.09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4062849.09</v>
      </c>
      <c r="E50" s="34">
        <v>-4062849.09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2749608.23</v>
      </c>
      <c r="E51" s="34">
        <v>-1313240.8600000001</v>
      </c>
      <c r="F51" s="34">
        <f t="shared" si="0"/>
        <v>1436367.3699999999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5129.71</v>
      </c>
      <c r="D15" s="24">
        <v>5129.71</v>
      </c>
      <c r="E15" s="24">
        <v>5129.71</v>
      </c>
      <c r="F15" s="24">
        <v>5129.71</v>
      </c>
      <c r="G15" s="24">
        <v>5129.71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584139.47</v>
      </c>
      <c r="D20" s="24">
        <v>584139.47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8100499.3899999997</v>
      </c>
      <c r="D23" s="24">
        <v>8100499.3899999997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3500386.12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3133534.54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64235.54</v>
      </c>
      <c r="D62" s="24">
        <f t="shared" ref="D62:E62" si="0">SUM(D63:D70)</f>
        <v>805</v>
      </c>
      <c r="E62" s="24">
        <f t="shared" si="0"/>
        <v>-42228.06</v>
      </c>
    </row>
    <row r="63" spans="1:9" x14ac:dyDescent="0.2">
      <c r="A63" s="22">
        <v>1241</v>
      </c>
      <c r="B63" s="20" t="s">
        <v>239</v>
      </c>
      <c r="C63" s="24">
        <v>59485.54</v>
      </c>
      <c r="D63" s="24">
        <v>805</v>
      </c>
      <c r="E63" s="24">
        <v>-41588.339999999997</v>
      </c>
    </row>
    <row r="64" spans="1:9" x14ac:dyDescent="0.2">
      <c r="A64" s="22">
        <v>1242</v>
      </c>
      <c r="B64" s="20" t="s">
        <v>240</v>
      </c>
      <c r="C64" s="24">
        <v>3100</v>
      </c>
      <c r="D64" s="24">
        <v>0</v>
      </c>
      <c r="E64" s="24">
        <v>-309.95999999999998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1649</v>
      </c>
      <c r="D68" s="24">
        <v>0</v>
      </c>
      <c r="E68" s="24">
        <v>-329.76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2101</v>
      </c>
      <c r="E74" s="24">
        <f>SUM(E75:E79)</f>
        <v>25433.7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25212</v>
      </c>
      <c r="D78" s="24">
        <v>2101</v>
      </c>
      <c r="E78" s="24">
        <v>25433.7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34477.519999999997</v>
      </c>
      <c r="D110" s="24">
        <f>SUM(D111:D119)</f>
        <v>34477.519999999997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31.44</v>
      </c>
      <c r="D112" s="24">
        <f t="shared" ref="D112:D119" si="1">C112</f>
        <v>31.44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15943.73</v>
      </c>
      <c r="D117" s="24">
        <f t="shared" si="1"/>
        <v>15943.73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14875.35</v>
      </c>
      <c r="D119" s="24">
        <f t="shared" si="1"/>
        <v>14875.35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10954321.33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133.63999999999999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133.63999999999999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10954187.689999999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10954187.689999999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347583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347583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347583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619699.09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616793.09</v>
      </c>
      <c r="D99" s="53">
        <f>C99/$C$98</f>
        <v>0.99531062729170705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519920.14</v>
      </c>
      <c r="D100" s="53">
        <f t="shared" ref="D100:D163" si="0">C100/$C$98</f>
        <v>0.83898806435232953</v>
      </c>
      <c r="E100" s="49"/>
    </row>
    <row r="101" spans="1:5" x14ac:dyDescent="0.2">
      <c r="A101" s="51">
        <v>5111</v>
      </c>
      <c r="B101" s="49" t="s">
        <v>363</v>
      </c>
      <c r="C101" s="52">
        <v>246031.32</v>
      </c>
      <c r="D101" s="53">
        <f t="shared" si="0"/>
        <v>0.39701739758888466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87831.56</v>
      </c>
      <c r="D103" s="53">
        <f t="shared" si="0"/>
        <v>0.141732594766276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367</v>
      </c>
      <c r="C105" s="52">
        <v>186057.26</v>
      </c>
      <c r="D105" s="53">
        <f t="shared" si="0"/>
        <v>0.30023807199716884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2905</v>
      </c>
      <c r="D107" s="53">
        <f t="shared" si="0"/>
        <v>4.6877590218827011E-3</v>
      </c>
      <c r="E107" s="49"/>
    </row>
    <row r="108" spans="1:5" x14ac:dyDescent="0.2">
      <c r="A108" s="51">
        <v>5121</v>
      </c>
      <c r="B108" s="49" t="s">
        <v>370</v>
      </c>
      <c r="C108" s="52">
        <v>2905</v>
      </c>
      <c r="D108" s="53">
        <f t="shared" si="0"/>
        <v>4.6877590218827011E-3</v>
      </c>
      <c r="E108" s="49"/>
    </row>
    <row r="109" spans="1:5" x14ac:dyDescent="0.2">
      <c r="A109" s="51">
        <v>5122</v>
      </c>
      <c r="B109" s="49" t="s">
        <v>371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376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93967.95</v>
      </c>
      <c r="D117" s="53">
        <f t="shared" si="0"/>
        <v>0.15163480391749487</v>
      </c>
      <c r="E117" s="49"/>
    </row>
    <row r="118" spans="1:5" x14ac:dyDescent="0.2">
      <c r="A118" s="51">
        <v>5131</v>
      </c>
      <c r="B118" s="49" t="s">
        <v>380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381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382</v>
      </c>
      <c r="C120" s="52">
        <v>79926.75</v>
      </c>
      <c r="D120" s="53">
        <f t="shared" si="0"/>
        <v>0.12897671029337804</v>
      </c>
      <c r="E120" s="49"/>
    </row>
    <row r="121" spans="1:5" x14ac:dyDescent="0.2">
      <c r="A121" s="51">
        <v>5134</v>
      </c>
      <c r="B121" s="49" t="s">
        <v>383</v>
      </c>
      <c r="C121" s="52">
        <v>3829.72</v>
      </c>
      <c r="D121" s="53">
        <f t="shared" si="0"/>
        <v>6.1799671192029667E-3</v>
      </c>
      <c r="E121" s="49"/>
    </row>
    <row r="122" spans="1:5" x14ac:dyDescent="0.2">
      <c r="A122" s="51">
        <v>5135</v>
      </c>
      <c r="B122" s="49" t="s">
        <v>384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3241.5</v>
      </c>
      <c r="D124" s="53">
        <f t="shared" si="0"/>
        <v>5.2307644989441574E-3</v>
      </c>
      <c r="E124" s="49"/>
    </row>
    <row r="125" spans="1:5" x14ac:dyDescent="0.2">
      <c r="A125" s="51">
        <v>5138</v>
      </c>
      <c r="B125" s="49" t="s">
        <v>387</v>
      </c>
      <c r="C125" s="52">
        <v>0</v>
      </c>
      <c r="D125" s="53">
        <f t="shared" si="0"/>
        <v>0</v>
      </c>
      <c r="E125" s="49"/>
    </row>
    <row r="126" spans="1:5" x14ac:dyDescent="0.2">
      <c r="A126" s="51">
        <v>5139</v>
      </c>
      <c r="B126" s="49" t="s">
        <v>388</v>
      </c>
      <c r="C126" s="52">
        <v>6969.98</v>
      </c>
      <c r="D126" s="53">
        <f t="shared" si="0"/>
        <v>1.1247362005969704E-2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2906</v>
      </c>
      <c r="D185" s="53">
        <f t="shared" si="1"/>
        <v>4.6893727082929883E-3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2906</v>
      </c>
      <c r="D186" s="53">
        <f t="shared" si="1"/>
        <v>4.6893727082929883E-3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805</v>
      </c>
      <c r="D191" s="53">
        <f t="shared" si="1"/>
        <v>1.2990175602807486E-3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2101</v>
      </c>
      <c r="D193" s="53">
        <f t="shared" si="1"/>
        <v>3.3903551480122395E-3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4340613.0599999996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10682205.24</v>
      </c>
    </row>
    <row r="15" spans="1:5" x14ac:dyDescent="0.2">
      <c r="A15" s="33">
        <v>3220</v>
      </c>
      <c r="B15" s="29" t="s">
        <v>473</v>
      </c>
      <c r="C15" s="34">
        <v>-1836458.91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1008896.44</v>
      </c>
      <c r="D9" s="34">
        <v>1334600.05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1008896.44</v>
      </c>
      <c r="D15" s="123">
        <f>SUM(D8:D14)</f>
        <v>1334600.05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3133534.54</v>
      </c>
      <c r="D20" s="123">
        <f>SUM(D21:D27)</f>
        <v>3133534.54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3133534.54</v>
      </c>
      <c r="D25" s="34">
        <v>3133534.54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3133534.54</v>
      </c>
      <c r="D43" s="123">
        <f>D20+D28+D37</f>
        <v>3133534.54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10682205.24</v>
      </c>
      <c r="D47" s="123">
        <v>627381.53</v>
      </c>
    </row>
    <row r="48" spans="1:5" x14ac:dyDescent="0.2">
      <c r="A48" s="33"/>
      <c r="B48" s="124" t="s">
        <v>629</v>
      </c>
      <c r="C48" s="123">
        <f>C51+C63+C95+C98+C49</f>
        <v>2906</v>
      </c>
      <c r="D48" s="123">
        <f>D51+D63+D95+D98+D49</f>
        <v>940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2906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2906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805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2101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940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940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10685111.24</v>
      </c>
      <c r="D126" s="123">
        <f>D47+D48+D104-D110-D113</f>
        <v>628321.53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2019-02-13T21:19:08Z</cp:lastPrinted>
  <dcterms:created xsi:type="dcterms:W3CDTF">2012-12-11T20:36:24Z</dcterms:created>
  <dcterms:modified xsi:type="dcterms:W3CDTF">2023-01-27T00:38:29Z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